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d5a3ca178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nt list" sheetId="1" r:id="R4ab801c6644a4c46"/>
    <x:sheet xmlns:r="http://schemas.openxmlformats.org/officeDocument/2006/relationships" name="Procurement" sheetId="2" r:id="Rb0943ced87a64caf"/>
    <x:sheet xmlns:r="http://schemas.openxmlformats.org/officeDocument/2006/relationships" name="Inspection" sheetId="3" r:id="R3ec94866fedb41bc"/>
    <x:sheet xmlns:r="http://schemas.openxmlformats.org/officeDocument/2006/relationships" name="Open decisions" sheetId="4" r:id="R9e9cadacd7e54a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;[Red](0.0);0"/>
  </x:numFmts>
  <x:fonts count="5">
    <x:font>
      <x:sz val="11"/>
      <x:name val="Carlito"/>
    </x:font>
    <x:font>
      <x:sz val="10"/>
      <x:color rgb="FF18222B"/>
      <x:name val="Arial"/>
    </x:font>
    <x:font>
      <x:b/>
      <x:sz val="16"/>
      <x:color rgb="FF18222B"/>
      <x:name val="Arial"/>
    </x:font>
    <x:font>
      <x:b/>
      <x:sz val="10"/>
      <x:color rgb="FFFFFFFF"/>
      <x:name val="Arial"/>
    </x:font>
    <x:font>
      <x:b/>
      <x:sz val="10"/>
      <x:color rgb="FF1822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53746"/>
      </x:patternFill>
    </x:fill>
    <x:fill>
      <x:patternFill patternType="solid">
        <x:fgColor rgb="FFF1F4F6"/>
      </x:patternFill>
    </x:fill>
  </x:fills>
  <x:borders count="2">
    <x:border/>
    <x:border>
      <x:bottom style="thin">
        <x:color rgb="FF8B9BA8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be78ab89c401e" /><Relationship Type="http://schemas.openxmlformats.org/officeDocument/2006/relationships/theme" Target="/xl/theme/theme1.xml" Id="R2f4c2c1c57f44ea2" /><Relationship Type="http://schemas.openxmlformats.org/officeDocument/2006/relationships/sharedStrings" Target="/xl/sharedStrings.xml" Id="R26891ad7592641d0" /><Relationship Type="http://schemas.openxmlformats.org/officeDocument/2006/relationships/worksheet" Target="/xl/worksheets/sheet1.xml" Id="R4ab801c6644a4c46" /><Relationship Type="http://schemas.openxmlformats.org/officeDocument/2006/relationships/worksheet" Target="/xl/worksheets/sheet2.xml" Id="Rb0943ced87a64caf" /><Relationship Type="http://schemas.openxmlformats.org/officeDocument/2006/relationships/worksheet" Target="/xl/worksheets/sheet3.xml" Id="R3ec94866fedb41bc" /><Relationship Type="http://schemas.openxmlformats.org/officeDocument/2006/relationships/worksheet" Target="/xl/worksheets/sheet4.xml" Id="R9e9cadacd7e54a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42" hidden="0" customWidth="1"/>
    <x:col min="3" max="3" width="11" hidden="0" customWidth="1"/>
    <x:col min="4" max="4" width="24" hidden="0" customWidth="1"/>
    <x:col min="5" max="5" width="13" hidden="0" customWidth="1"/>
    <x:col min="6" max="6" width="40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WalkieOne v30 printed parts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Build quantity</x:v>
      </x:c>
      <x:c r="B4" s="2"/>
      <x:c r="C4" s="5" t="n">
        <x:v>1</x:v>
      </x:c>
      <x:c r="D4" s="2" t="str">
        <x:v>Edit amber cells. Quantities are per complete unit.</x:v>
      </x:c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36" customHeight="1">
      <x:c r="A6" s="9" t="str">
        <x:v>ID</x:v>
      </x:c>
      <x:c r="B6" s="9" t="str">
        <x:v>STL filename</x:v>
      </x:c>
      <x:c r="C6" s="9" t="str">
        <x:v>Per unit</x:v>
      </x:c>
      <x:c r="D6" s="9" t="str">
        <x:v>Print project</x:v>
      </x:c>
      <x:c r="E6" s="9" t="str">
        <x:v>For build</x:v>
      </x:c>
      <x:c r="F6" s="9" t="str">
        <x:v>Notes</x:v>
      </x:c>
    </x:row>
    <x:row r="7" ht="30" customHeight="1">
      <x:c r="A7" s="10" t="str">
        <x:v>P01</x:v>
      </x:c>
      <x:c r="B7" s="10" t="str">
        <x:v>Front.stl</x:v>
      </x:c>
      <x:c r="C7" s="13" t="n">
        <x:v>1</x:v>
      </x:c>
      <x:c r="D7" s="10" t="str">
        <x:v>01-Case</x:v>
      </x:c>
      <x:c r="E7" s="13" t="n">
        <x:f>IF($C$4="","Enter quantity",C7*$C$4)</x:f>
        <x:v>1</x:v>
      </x:c>
      <x:c r="F7" s="10" t="str"/>
    </x:row>
    <x:row r="8" ht="30" customHeight="1">
      <x:c r="A8" s="11" t="str">
        <x:v>P02</x:v>
      </x:c>
      <x:c r="B8" s="11" t="str">
        <x:v>Back.stl</x:v>
      </x:c>
      <x:c r="C8" s="14" t="n">
        <x:v>1</x:v>
      </x:c>
      <x:c r="D8" s="11" t="str">
        <x:v>01-Case</x:v>
      </x:c>
      <x:c r="E8" s="14" t="n">
        <x:f>IF($C$4="","Enter quantity",C8*$C$4)</x:f>
        <x:v>1</x:v>
      </x:c>
      <x:c r="F8" s="11" t="str"/>
    </x:row>
    <x:row r="9" ht="30" customHeight="1">
      <x:c r="A9" s="10" t="str">
        <x:v>P03</x:v>
      </x:c>
      <x:c r="B9" s="10" t="str">
        <x:v>PTT_cap.stl</x:v>
      </x:c>
      <x:c r="C9" s="13" t="n">
        <x:v>1</x:v>
      </x:c>
      <x:c r="D9" s="10" t="str">
        <x:v>02-PTT</x:v>
      </x:c>
      <x:c r="E9" s="13" t="n">
        <x:f>IF($C$4="","Enter quantity",C9*$C$4)</x:f>
        <x:v>1</x:v>
      </x:c>
      <x:c r="F9" s="10" t="str"/>
    </x:row>
    <x:row r="10" ht="30" customHeight="1">
      <x:c r="A10" s="11" t="str">
        <x:v>P04</x:v>
      </x:c>
      <x:c r="B10" s="11" t="str">
        <x:v>PTT_Link_1.stl</x:v>
      </x:c>
      <x:c r="C10" s="14" t="n">
        <x:v>1</x:v>
      </x:c>
      <x:c r="D10" s="11" t="str">
        <x:v>02-PTT</x:v>
      </x:c>
      <x:c r="E10" s="14" t="n">
        <x:f>IF($C$4="","Enter quantity",C10*$C$4)</x:f>
        <x:v>1</x:v>
      </x:c>
      <x:c r="F10" s="11" t="str"/>
    </x:row>
    <x:row r="11" ht="30" customHeight="1">
      <x:c r="A11" s="10" t="str">
        <x:v>P05</x:v>
      </x:c>
      <x:c r="B11" s="10" t="str">
        <x:v>PTT_Link_2.stl</x:v>
      </x:c>
      <x:c r="C11" s="13" t="n">
        <x:v>1</x:v>
      </x:c>
      <x:c r="D11" s="10" t="str">
        <x:v>02-PTT</x:v>
      </x:c>
      <x:c r="E11" s="13" t="n">
        <x:f>IF($C$4="","Enter quantity",C11*$C$4)</x:f>
        <x:v>1</x:v>
      </x:c>
      <x:c r="F11" s="10" t="str"/>
    </x:row>
    <x:row r="12" ht="30" customHeight="1">
      <x:c r="A12" s="11" t="str">
        <x:v>P06</x:v>
      </x:c>
      <x:c r="B12" s="11" t="str">
        <x:v>PTT_Pivot_sleeve_moving_1.stl</x:v>
      </x:c>
      <x:c r="C12" s="14" t="n">
        <x:v>1</x:v>
      </x:c>
      <x:c r="D12" s="11" t="str">
        <x:v>02-PTT</x:v>
      </x:c>
      <x:c r="E12" s="14" t="n">
        <x:f>IF($C$4="","Enter quantity",C12*$C$4)</x:f>
        <x:v>1</x:v>
      </x:c>
      <x:c r="F12" s="11" t="str"/>
    </x:row>
    <x:row r="13" ht="30" customHeight="1">
      <x:c r="A13" s="10" t="str">
        <x:v>P07</x:v>
      </x:c>
      <x:c r="B13" s="10" t="str">
        <x:v>PTT_Pivot_sleeve_moving_2.stl</x:v>
      </x:c>
      <x:c r="C13" s="13" t="n">
        <x:v>1</x:v>
      </x:c>
      <x:c r="D13" s="10" t="str">
        <x:v>02-PTT</x:v>
      </x:c>
      <x:c r="E13" s="13" t="n">
        <x:f>IF($C$4="","Enter quantity",C13*$C$4)</x:f>
        <x:v>1</x:v>
      </x:c>
      <x:c r="F13" s="10" t="str"/>
    </x:row>
    <x:row r="14" ht="30" customHeight="1">
      <x:c r="A14" s="11" t="str">
        <x:v>P08</x:v>
      </x:c>
      <x:c r="B14" s="11" t="str">
        <x:v>PTT_Pivot_sleeve_fixed_1.stl</x:v>
      </x:c>
      <x:c r="C14" s="14" t="n">
        <x:v>1</x:v>
      </x:c>
      <x:c r="D14" s="11" t="str">
        <x:v>02-PTT</x:v>
      </x:c>
      <x:c r="E14" s="14" t="n">
        <x:f>IF($C$4="","Enter quantity",C14*$C$4)</x:f>
        <x:v>1</x:v>
      </x:c>
      <x:c r="F14" s="11" t="str"/>
    </x:row>
    <x:row r="15" ht="30" customHeight="1">
      <x:c r="A15" s="10" t="str">
        <x:v>P09</x:v>
      </x:c>
      <x:c r="B15" s="10" t="str">
        <x:v>PTT_Pivot_sleeve_fixed_2.stl</x:v>
      </x:c>
      <x:c r="C15" s="13" t="n">
        <x:v>1</x:v>
      </x:c>
      <x:c r="D15" s="10" t="str">
        <x:v>02-PTT</x:v>
      </x:c>
      <x:c r="E15" s="13" t="n">
        <x:f>IF($C$4="","Enter quantity",C15*$C$4)</x:f>
        <x:v>1</x:v>
      </x:c>
      <x:c r="F15" s="10" t="str"/>
    </x:row>
    <x:row r="16" ht="30" customHeight="1">
      <x:c r="A16" s="11" t="str">
        <x:v>P10</x:v>
      </x:c>
      <x:c r="B16" s="11" t="str">
        <x:v>PTT_switch_seat.stl</x:v>
      </x:c>
      <x:c r="C16" s="14" t="n">
        <x:v>1</x:v>
      </x:c>
      <x:c r="D16" s="11" t="str">
        <x:v>02-PTT</x:v>
      </x:c>
      <x:c r="E16" s="14" t="n">
        <x:f>IF($C$4="","Enter quantity",C16*$C$4)</x:f>
        <x:v>1</x:v>
      </x:c>
      <x:c r="F16" s="11" t="str"/>
    </x:row>
    <x:row r="17" ht="30" customHeight="1">
      <x:c r="A17" s="10" t="str">
        <x:v>P11</x:v>
      </x:c>
      <x:c r="B17" s="10" t="str">
        <x:v>PTT_switch_retainer.stl</x:v>
      </x:c>
      <x:c r="C17" s="13" t="n">
        <x:v>1</x:v>
      </x:c>
      <x:c r="D17" s="10" t="str">
        <x:v>02-PTT</x:v>
      </x:c>
      <x:c r="E17" s="13" t="n">
        <x:f>IF($C$4="","Enter quantity",C17*$C$4)</x:f>
        <x:v>1</x:v>
      </x:c>
      <x:c r="F17" s="10" t="str"/>
    </x:row>
    <x:row r="18" ht="30" customHeight="1">
      <x:c r="A18" s="11" t="str">
        <x:v>P12</x:v>
      </x:c>
      <x:c r="B18" s="11" t="str">
        <x:v>Play_cap.stl</x:v>
      </x:c>
      <x:c r="C18" s="14" t="n">
        <x:v>1</x:v>
      </x:c>
      <x:c r="D18" s="11" t="str">
        <x:v>03-Play-button</x:v>
      </x:c>
      <x:c r="E18" s="14" t="n">
        <x:f>IF($C$4="","Enter quantity",C18*$C$4)</x:f>
        <x:v>1</x:v>
      </x:c>
      <x:c r="F18" s="11" t="str"/>
    </x:row>
    <x:row r="19" ht="30" customHeight="1">
      <x:c r="A19" s="10" t="str">
        <x:v>P13</x:v>
      </x:c>
      <x:c r="B19" s="10" t="str">
        <x:v>Play_carrier_C.stl</x:v>
      </x:c>
      <x:c r="C19" s="13" t="n">
        <x:v>1</x:v>
      </x:c>
      <x:c r="D19" s="10" t="str">
        <x:v>03-Play-button</x:v>
      </x:c>
      <x:c r="E19" s="13" t="n">
        <x:f>IF($C$4="","Enter quantity",C19*$C$4)</x:f>
        <x:v>1</x:v>
      </x:c>
      <x:c r="F19" s="10" t="str"/>
    </x:row>
    <x:row r="20" ht="30" customHeight="1">
      <x:c r="A20" s="11" t="str">
        <x:v>P14</x:v>
      </x:c>
      <x:c r="B20" s="11" t="str">
        <x:v>Play_retainer_C_040.stl</x:v>
      </x:c>
      <x:c r="C20" s="14" t="n">
        <x:v>1</x:v>
      </x:c>
      <x:c r="D20" s="11" t="str">
        <x:v>03-Play-button</x:v>
      </x:c>
      <x:c r="E20" s="14" t="n">
        <x:f>IF($C$4="","Enter quantity",C20*$C$4)</x:f>
        <x:v>1</x:v>
      </x:c>
      <x:c r="F20" s="11" t="str"/>
    </x:row>
    <x:row r="21" ht="30" customHeight="1">
      <x:c r="A21" s="10" t="str">
        <x:v>P15</x:v>
      </x:c>
      <x:c r="B21" s="10" t="str">
        <x:v>LED_retainer.stl</x:v>
      </x:c>
      <x:c r="C21" s="13" t="n">
        <x:v>1</x:v>
      </x:c>
      <x:c r="D21" s="10" t="str">
        <x:v>04-Small-parts</x:v>
      </x:c>
      <x:c r="E21" s="13" t="n">
        <x:f>IF($C$4="","Enter quantity",C21*$C$4)</x:f>
        <x:v>1</x:v>
      </x:c>
      <x:c r="F21" s="10" t="str"/>
    </x:row>
    <x:row r="22" ht="30" customHeight="1">
      <x:c r="A22" s="11" t="str">
        <x:v>P16</x:v>
      </x:c>
      <x:c r="B22" s="11" t="str">
        <x:v>USB_collar.stl</x:v>
      </x:c>
      <x:c r="C22" s="14" t="n">
        <x:v>1</x:v>
      </x:c>
      <x:c r="D22" s="11" t="str">
        <x:v>04-Small-parts</x:v>
      </x:c>
      <x:c r="E22" s="14" t="n">
        <x:f>IF($C$4="","Enter quantity",C22*$C$4)</x:f>
        <x:v>1</x:v>
      </x:c>
      <x:c r="F22" s="11" t="str"/>
    </x:row>
    <x:row r="23" ht="30" customHeight="1">
      <x:c r="A23" s="10" t="str">
        <x:v>P17</x:v>
      </x:c>
      <x:c r="B23" s="10" t="str">
        <x:v>Speaker_spacer_07.stl</x:v>
      </x:c>
      <x:c r="C23" s="13" t="n">
        <x:v>2</x:v>
      </x:c>
      <x:c r="D23" s="10" t="str">
        <x:v>04-Small-parts</x:v>
      </x:c>
      <x:c r="E23" s="13" t="n">
        <x:f>IF($C$4="","Enter quantity",C23*$C$4)</x:f>
        <x:v>2</x:v>
      </x:c>
      <x:c r="F23" s="10" t="str">
        <x:v>Two copies already in project</x:v>
      </x:c>
    </x:row>
    <x:row r="24" ht="30" customHeight="1">
      <x:c r="A24" s="11" t="str">
        <x:v>P18</x:v>
      </x:c>
      <x:c r="B24" s="11" t="str">
        <x:v>Volume_guide_frame.stl</x:v>
      </x:c>
      <x:c r="C24" s="14" t="n">
        <x:v>1</x:v>
      </x:c>
      <x:c r="D24" s="11" t="str">
        <x:v>05-Volume</x:v>
      </x:c>
      <x:c r="E24" s="14" t="n">
        <x:f>IF($C$4="","Enter quantity",C24*$C$4)</x:f>
        <x:v>1</x:v>
      </x:c>
      <x:c r="F24" s="11" t="str"/>
    </x:row>
    <x:row r="25" ht="30" customHeight="1">
      <x:c r="A25" s="10" t="str">
        <x:v>P19</x:v>
      </x:c>
      <x:c r="B25" s="10" t="str">
        <x:v>Volume_rear_seat.stl</x:v>
      </x:c>
      <x:c r="C25" s="13" t="n">
        <x:v>1</x:v>
      </x:c>
      <x:c r="D25" s="10" t="str">
        <x:v>05-Volume</x:v>
      </x:c>
      <x:c r="E25" s="13" t="n">
        <x:f>IF($C$4="","Enter quantity",C25*$C$4)</x:f>
        <x:v>1</x:v>
      </x:c>
      <x:c r="F25" s="10" t="str"/>
    </x:row>
    <x:row r="26" ht="30" customHeight="1">
      <x:c r="A26" s="11" t="str">
        <x:v>P20</x:v>
      </x:c>
      <x:c r="B26" s="11" t="str">
        <x:v>Volume_down_cap.stl</x:v>
      </x:c>
      <x:c r="C26" s="14" t="n">
        <x:v>1</x:v>
      </x:c>
      <x:c r="D26" s="11" t="str">
        <x:v>05-Volume</x:v>
      </x:c>
      <x:c r="E26" s="14" t="n">
        <x:f>IF($C$4="","Enter quantity",C26*$C$4)</x:f>
        <x:v>1</x:v>
      </x:c>
      <x:c r="F26" s="11" t="str"/>
    </x:row>
    <x:row r="27" ht="30" customHeight="1">
      <x:c r="A27" s="10" t="str">
        <x:v>P21</x:v>
      </x:c>
      <x:c r="B27" s="10" t="str">
        <x:v>Volume_up_cap.stl</x:v>
      </x:c>
      <x:c r="C27" s="13" t="n">
        <x:v>1</x:v>
      </x:c>
      <x:c r="D27" s="10" t="str">
        <x:v>05-Volume</x:v>
      </x:c>
      <x:c r="E27" s="13" t="n">
        <x:f>IF($C$4="","Enter quantity",C27*$C$4)</x:f>
        <x:v>1</x:v>
      </x:c>
      <x:c r="F27" s="10" t="str"/>
    </x:row>
    <x:row r="28" ht="28" customHeight="1">
      <x:c r="A28" s="2"/>
      <x:c r="B28" s="12" t="str">
        <x:v>Total printed pieces</x:v>
      </x:c>
      <x:c r="C28" s="15" t="n">
        <x:f>SUM(C7:C27)</x:f>
        <x:v>22</x:v>
      </x:c>
      <x:c r="D28" s="12"/>
      <x:c r="E28" s="15" t="n">
        <x:f>IF($C$4="","Enter quantity",SUM(E7:E27))</x:f>
        <x:v>22</x:v>
      </x:c>
      <x:c r="F28" s="1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 t="str">
        <x:v>Source: source package verification/RELEASE-CHECK.json and print/ filenames.</x:v>
      </x:c>
      <x:c r="B30" s="2"/>
      <x:c r="C30" s="2"/>
      <x:c r="D30" s="2"/>
      <x:c r="E30" s="2"/>
      <x:c r="F30" s="2"/>
    </x:row>
    <x:row r="31" ht="28" customHeight="1">
      <x:c r="A31" s="2" t="str">
        <x:v>Five projects per unit. Source slicer estimate: 13 h 13 min and 86.4 g; excludes trials and assembly labor.</x:v>
      </x:c>
      <x:c r="B31" s="2"/>
      <x:c r="C31" s="2"/>
      <x:c r="D31" s="2"/>
      <x:c r="E31" s="2"/>
      <x:c r="F31" s="2"/>
    </x:row>
  </x:sheetData>
  <x:dataValidations count="1">
    <x:dataValidation type="whole" operator="between" sqref="C4">
      <x:formula1>1</x:formula1>
      <x:formula2>10000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39" hidden="0" customWidth="1"/>
    <x:col min="3" max="3" width="11" hidden="0" customWidth="1"/>
    <x:col min="4" max="4" width="15" hidden="0" customWidth="1"/>
    <x:col min="5" max="5" width="57" hidden="0" customWidth="1"/>
    <x:col min="6" max="6" width="13" hidden="0" customWidth="1"/>
    <x:col min="7" max="7" width="35" hidden="0" customWidth="1"/>
    <x:col min="8" max="8" width="13" hidden="0" customWidth="1"/>
    <x:col min="9" max="9" width="5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WalkieOne v30 procurement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8" customHeight="1">
      <x:c r="A4" s="2" t="str">
        <x:v>Quantities scale with Print list C4. Amber fields record actual sourcing and receipt. Optional LED pad is a provision.</x:v>
      </x:c>
      <x:c r="B4" s="2"/>
      <x:c r="C4" s="2"/>
      <x:c r="D4" s="2"/>
      <x:c r="E4" s="2"/>
      <x:c r="F4" s="2"/>
      <x:c r="G4" s="2"/>
      <x:c r="H4" s="2"/>
      <x:c r="I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6" customHeight="1">
      <x:c r="A6" s="9" t="str">
        <x:v>ID</x:v>
      </x:c>
      <x:c r="B6" s="9" t="str">
        <x:v>Item</x:v>
      </x:c>
      <x:c r="C6" s="9" t="str">
        <x:v>Per unit</x:v>
      </x:c>
      <x:c r="D6" s="9" t="str">
        <x:v>Unit</x:v>
      </x:c>
      <x:c r="E6" s="9" t="str">
        <x:v>Design specification</x:v>
      </x:c>
      <x:c r="F6" s="9" t="str">
        <x:v>For build</x:v>
      </x:c>
      <x:c r="G6" s="9" t="str">
        <x:v>Actual supplier and part number</x:v>
      </x:c>
      <x:c r="H6" s="9" t="str">
        <x:v>Received quantity</x:v>
      </x:c>
      <x:c r="I6" s="9" t="str">
        <x:v>Fit or sourcing requirement</x:v>
      </x:c>
    </x:row>
    <x:row r="7" ht="59" customHeight="1">
      <x:c r="A7" s="10" t="str">
        <x:v>H01</x:v>
      </x:c>
      <x:c r="B7" s="10" t="str">
        <x:v>M2 heat-set insert, 4 mm long</x:v>
      </x:c>
      <x:c r="C7" s="17" t="n">
        <x:v>14</x:v>
      </x:c>
      <x:c r="D7" s="10" t="str">
        <x:v>each</x:v>
      </x:c>
      <x:c r="E7" s="10" t="str">
        <x:v>3.2 mm max knurl OD; 2.7 mm pilot end</x:v>
      </x:c>
      <x:c r="F7" s="17" t="n">
        <x:f>IF('Print list'!$C$4="","Enter quantity",IF(C7="","As required",C7*'Print list'!$C$4))</x:f>
        <x:v>14</x:v>
      </x:c>
      <x:c r="G7" s="19"/>
      <x:c r="H7" s="19"/>
      <x:c r="I7" s="10" t="str">
        <x:v>Match Ktehloy kit geometry</x:v>
      </x:c>
    </x:row>
    <x:row r="8" ht="59" customHeight="1">
      <x:c r="A8" s="11" t="str">
        <x:v>H02</x:v>
      </x:c>
      <x:c r="B8" s="11" t="str">
        <x:v>M2 heat-set insert, 2 mm long</x:v>
      </x:c>
      <x:c r="C8" s="18" t="n">
        <x:v>6</x:v>
      </x:c>
      <x:c r="D8" s="11" t="str">
        <x:v>each</x:v>
      </x:c>
      <x:c r="E8" s="11" t="str">
        <x:v>3.2 mm max knurl OD; 2.7 mm pilot end</x:v>
      </x:c>
      <x:c r="F8" s="18" t="n">
        <x:f>IF('Print list'!$C$4="","Enter quantity",IF(C8="","As required",C8*'Print list'!$C$4))</x:f>
        <x:v>6</x:v>
      </x:c>
      <x:c r="G8" s="19"/>
      <x:c r="H8" s="19"/>
      <x:c r="I8" s="11" t="str">
        <x:v>Match Ktehloy kit geometry</x:v>
      </x:c>
    </x:row>
    <x:row r="9" ht="59" customHeight="1">
      <x:c r="A9" s="10" t="str">
        <x:v>H03</x:v>
      </x:c>
      <x:c r="B9" s="10" t="str">
        <x:v>M2 x 12 mm low pan-head screw</x:v>
      </x:c>
      <x:c r="C9" s="17" t="n">
        <x:v>4</x:v>
      </x:c>
      <x:c r="D9" s="10" t="str">
        <x:v>each</x:v>
      </x:c>
      <x:c r="E9" s="10" t="str">
        <x:v>Case closure</x:v>
      </x:c>
      <x:c r="F9" s="17" t="n">
        <x:f>IF('Print list'!$C$4="","Enter quantity",IF(C9="","As required",C9*'Print list'!$C$4))</x:f>
        <x:v>4</x:v>
      </x:c>
      <x:c r="G9" s="19"/>
      <x:c r="H9" s="19"/>
      <x:c r="I9" s="10" t="str">
        <x:v>Confirm actual head dimensions</x:v>
      </x:c>
    </x:row>
    <x:row r="10" ht="59" customHeight="1">
      <x:c r="A10" s="11" t="str">
        <x:v>H04</x:v>
      </x:c>
      <x:c r="B10" s="11" t="str">
        <x:v>M2 x 8 mm low pan-head screw</x:v>
      </x:c>
      <x:c r="C10" s="18" t="n">
        <x:v>4</x:v>
      </x:c>
      <x:c r="D10" s="11" t="str">
        <x:v>each</x:v>
      </x:c>
      <x:c r="E10" s="11" t="str">
        <x:v>Play holder and PTT cassette</x:v>
      </x:c>
      <x:c r="F10" s="18" t="n">
        <x:f>IF('Print list'!$C$4="","Enter quantity",IF(C10="","As required",C10*'Print list'!$C$4))</x:f>
        <x:v>4</x:v>
      </x:c>
      <x:c r="G10" s="19"/>
      <x:c r="H10" s="19"/>
      <x:c r="I10" s="11" t="str">
        <x:v>Confirm actual head dimensions</x:v>
      </x:c>
    </x:row>
    <x:row r="11" ht="59" customHeight="1">
      <x:c r="A11" s="10" t="str">
        <x:v>H05</x:v>
      </x:c>
      <x:c r="B11" s="10" t="str">
        <x:v>M2 x 8 mm socket-head screw</x:v>
      </x:c>
      <x:c r="C11" s="17" t="n">
        <x:v>2</x:v>
      </x:c>
      <x:c r="D11" s="10" t="str">
        <x:v>each</x:v>
      </x:c>
      <x:c r="E11" s="10" t="str">
        <x:v>PTT moving pivots; use shoulder sleeves</x:v>
      </x:c>
      <x:c r="F11" s="17" t="n">
        <x:f>IF('Print list'!$C$4="","Enter quantity",IF(C11="","As required",C11*'Print list'!$C$4))</x:f>
        <x:v>2</x:v>
      </x:c>
      <x:c r="G11" s="19"/>
      <x:c r="H11" s="19"/>
      <x:c r="I11" s="10" t="str">
        <x:v>Confirm actual head dimensions</x:v>
      </x:c>
    </x:row>
    <x:row r="12" ht="59" customHeight="1">
      <x:c r="A12" s="11" t="str">
        <x:v>H06</x:v>
      </x:c>
      <x:c r="B12" s="11" t="str">
        <x:v>M2 x 6 mm low pan-head screw</x:v>
      </x:c>
      <x:c r="C12" s="18" t="n">
        <x:v>2</x:v>
      </x:c>
      <x:c r="D12" s="11" t="str">
        <x:v>each</x:v>
      </x:c>
      <x:c r="E12" s="11" t="str">
        <x:v>LED holder</x:v>
      </x:c>
      <x:c r="F12" s="18" t="n">
        <x:f>IF('Print list'!$C$4="","Enter quantity",IF(C12="","As required",C12*'Print list'!$C$4))</x:f>
        <x:v>2</x:v>
      </x:c>
      <x:c r="G12" s="19"/>
      <x:c r="H12" s="19"/>
      <x:c r="I12" s="11" t="str">
        <x:v>Confirm actual head dimensions</x:v>
      </x:c>
    </x:row>
    <x:row r="13" ht="59" customHeight="1">
      <x:c r="A13" s="10" t="str">
        <x:v>H07</x:v>
      </x:c>
      <x:c r="B13" s="10" t="str">
        <x:v>M2 x 6 mm socket-head screw</x:v>
      </x:c>
      <x:c r="C13" s="17" t="n">
        <x:v>2</x:v>
      </x:c>
      <x:c r="D13" s="10" t="str">
        <x:v>each</x:v>
      </x:c>
      <x:c r="E13" s="10" t="str">
        <x:v>PTT fixed pivots; use shoulder sleeves</x:v>
      </x:c>
      <x:c r="F13" s="17" t="n">
        <x:f>IF('Print list'!$C$4="","Enter quantity",IF(C13="","As required",C13*'Print list'!$C$4))</x:f>
        <x:v>2</x:v>
      </x:c>
      <x:c r="G13" s="19"/>
      <x:c r="H13" s="19"/>
      <x:c r="I13" s="10" t="str">
        <x:v>Confirm actual head dimensions</x:v>
      </x:c>
    </x:row>
    <x:row r="14" ht="59" customHeight="1">
      <x:c r="A14" s="11" t="str">
        <x:v>H08</x:v>
      </x:c>
      <x:c r="B14" s="11" t="str">
        <x:v>M2 x 5 mm low pan-head screw</x:v>
      </x:c>
      <x:c r="C14" s="18" t="n">
        <x:v>2</x:v>
      </x:c>
      <x:c r="D14" s="11" t="str">
        <x:v>each</x:v>
      </x:c>
      <x:c r="E14" s="11" t="str">
        <x:v>Volume module</x:v>
      </x:c>
      <x:c r="F14" s="18" t="n">
        <x:f>IF('Print list'!$C$4="","Enter quantity",IF(C14="","As required",C14*'Print list'!$C$4))</x:f>
        <x:v>2</x:v>
      </x:c>
      <x:c r="G14" s="19"/>
      <x:c r="H14" s="19"/>
      <x:c r="I14" s="11" t="str">
        <x:v>Confirm actual head dimensions</x:v>
      </x:c>
    </x:row>
    <x:row r="15" ht="59" customHeight="1">
      <x:c r="A15" s="10" t="str">
        <x:v>H09</x:v>
      </x:c>
      <x:c r="B15" s="10" t="str">
        <x:v>M2 x 4 mm low pan-head screw</x:v>
      </x:c>
      <x:c r="C15" s="17" t="n">
        <x:v>4</x:v>
      </x:c>
      <x:c r="D15" s="10" t="str">
        <x:v>each</x:v>
      </x:c>
      <x:c r="E15" s="10" t="str">
        <x:v>Speaker and microphone</x:v>
      </x:c>
      <x:c r="F15" s="17" t="n">
        <x:f>IF('Print list'!$C$4="","Enter quantity",IF(C15="","As required",C15*'Print list'!$C$4))</x:f>
        <x:v>4</x:v>
      </x:c>
      <x:c r="G15" s="19"/>
      <x:c r="H15" s="19"/>
      <x:c r="I15" s="10" t="str">
        <x:v>Confirm actual head dimensions</x:v>
      </x:c>
    </x:row>
    <x:row r="16" ht="59" customHeight="1">
      <x:c r="A16" s="11" t="str">
        <x:v>H10</x:v>
      </x:c>
      <x:c r="B16" s="11" t="str">
        <x:v>Metal M2 washer</x:v>
      </x:c>
      <x:c r="C16" s="18" t="n">
        <x:v>2</x:v>
      </x:c>
      <x:c r="D16" s="11" t="str">
        <x:v>each</x:v>
      </x:c>
      <x:c r="E16" s="11" t="str">
        <x:v>2.2 mm ID x 5 mm OD x 0.3 mm thick</x:v>
      </x:c>
      <x:c r="F16" s="18" t="n">
        <x:f>IF('Print list'!$C$4="","Enter quantity",IF(C16="","As required",C16*'Print list'!$C$4))</x:f>
        <x:v>2</x:v>
      </x:c>
      <x:c r="G16" s="19"/>
      <x:c r="H16" s="19"/>
      <x:c r="I16" s="11" t="str">
        <x:v>Speaker stack</x:v>
      </x:c>
    </x:row>
    <x:row r="17" ht="59" customHeight="1">
      <x:c r="A17" s="10" t="str">
        <x:v>M01</x:v>
      </x:c>
      <x:c r="B17" s="10" t="str">
        <x:v>Metal grille blank</x:v>
      </x:c>
      <x:c r="C17" s="17" t="n">
        <x:v>1</x:v>
      </x:c>
      <x:c r="D17" s="10" t="str">
        <x:v>each</x:v>
      </x:c>
      <x:c r="E17" s="10" t="str">
        <x:v>46 x 46 x 0.50 mm; R8 corners</x:v>
      </x:c>
      <x:c r="F17" s="17" t="n">
        <x:f>IF('Print list'!$C$4="","Enter quantity",IF(C17="","As required",C17*'Print list'!$C$4))</x:f>
        <x:v>1</x:v>
      </x:c>
      <x:c r="G17" s="19"/>
      <x:c r="H17" s="19"/>
      <x:c r="I17" s="10" t="str">
        <x:v>Alloy, finish and perforation pattern to confirm</x:v>
      </x:c>
    </x:row>
    <x:row r="18" ht="59" customHeight="1">
      <x:c r="A18" s="11" t="str">
        <x:v>M02</x:v>
      </x:c>
      <x:c r="B18" s="11" t="str">
        <x:v>3M F9473PC grille adhesive ring</x:v>
      </x:c>
      <x:c r="C18" s="18" t="n">
        <x:v>1</x:v>
      </x:c>
      <x:c r="D18" s="11" t="str">
        <x:v>each</x:v>
      </x:c>
      <x:c r="E18" s="11" t="str">
        <x:v>0.26 mm without liner; supplied perimeter template</x:v>
      </x:c>
      <x:c r="F18" s="18" t="n">
        <x:f>IF('Print list'!$C$4="","Enter quantity",IF(C18="","As required",C18*'Print list'!$C$4))</x:f>
        <x:v>1</x:v>
      </x:c>
      <x:c r="G18" s="19"/>
      <x:c r="H18" s="19"/>
      <x:c r="I18" s="11" t="str">
        <x:v>Qualify bond on actual PLA+ and metal</x:v>
      </x:c>
    </x:row>
    <x:row r="19" ht="59" customHeight="1">
      <x:c r="A19" s="10" t="str">
        <x:v>M03</x:v>
      </x:c>
      <x:c r="B19" s="10" t="str">
        <x:v>3M F9473PC volume adhesive pad</x:v>
      </x:c>
      <x:c r="C19" s="17" t="n">
        <x:v>2</x:v>
      </x:c>
      <x:c r="D19" s="10" t="str">
        <x:v>each</x:v>
      </x:c>
      <x:c r="E19" s="10" t="str">
        <x:v>4 x 4 x 0.26 mm</x:v>
      </x:c>
      <x:c r="F19" s="17" t="n">
        <x:f>IF('Print list'!$C$4="","Enter quantity",IF(C19="","As required",C19*'Print list'!$C$4))</x:f>
        <x:v>2</x:v>
      </x:c>
      <x:c r="G19" s="19"/>
      <x:c r="H19" s="19"/>
      <x:c r="I19" s="10" t="str">
        <x:v>Must contact switch without lifting it off hard lands</x:v>
      </x:c>
    </x:row>
    <x:row r="20" ht="59" customHeight="1">
      <x:c r="A20" s="11" t="str">
        <x:v>M04</x:v>
      </x:c>
      <x:c r="B20" s="11" t="str">
        <x:v>Soft speaker acoustic gasket</x:v>
      </x:c>
      <x:c r="C20" s="18" t="n">
        <x:v>1</x:v>
      </x:c>
      <x:c r="D20" s="11" t="str">
        <x:v>each</x:v>
      </x:c>
      <x:c r="E20" s="11" t="str">
        <x:v>0.5 mm stock; about 0.3 mm assembled; template</x:v>
      </x:c>
      <x:c r="F20" s="18" t="n">
        <x:f>IF('Print list'!$C$4="","Enter quantity",IF(C20="","As required",C20*'Print list'!$C$4))</x:f>
        <x:v>1</x:v>
      </x:c>
      <x:c r="G20" s="19"/>
      <x:c r="H20" s="19"/>
      <x:c r="I20" s="11" t="str">
        <x:v>Material grade to confirm</x:v>
      </x:c>
    </x:row>
    <x:row r="21" ht="59" customHeight="1">
      <x:c r="A21" s="10" t="str">
        <x:v>M05</x:v>
      </x:c>
      <x:c r="B21" s="10" t="str">
        <x:v>Soft microphone acoustic gasket</x:v>
      </x:c>
      <x:c r="C21" s="17" t="n">
        <x:v>1</x:v>
      </x:c>
      <x:c r="D21" s="10" t="str">
        <x:v>each</x:v>
      </x:c>
      <x:c r="E21" s="10" t="str">
        <x:v>5.6 mm OD x 2.6 mm ID; 0.5 mm stock, 0.4 mm assembled</x:v>
      </x:c>
      <x:c r="F21" s="17" t="n">
        <x:f>IF('Print list'!$C$4="","Enter quantity",IF(C21="","As required",C21*'Print list'!$C$4))</x:f>
        <x:v>1</x:v>
      </x:c>
      <x:c r="G21" s="19"/>
      <x:c r="H21" s="19"/>
      <x:c r="I21" s="10" t="str">
        <x:v>Material grade to confirm</x:v>
      </x:c>
    </x:row>
    <x:row r="22" ht="59" customHeight="1">
      <x:c r="A22" s="11" t="str">
        <x:v>M06</x:v>
      </x:c>
      <x:c r="B22" s="11" t="str">
        <x:v>Soft play switch corner pad</x:v>
      </x:c>
      <x:c r="C22" s="18" t="n">
        <x:v>4</x:v>
      </x:c>
      <x:c r="D22" s="11" t="str">
        <x:v>each</x:v>
      </x:c>
      <x:c r="E22" s="11" t="str">
        <x:v>About 1 x 1.8 mm; 0.5 mm stock, about 0.3 mm assembled</x:v>
      </x:c>
      <x:c r="F22" s="18" t="n">
        <x:f>IF('Print list'!$C$4="","Enter quantity",IF(C22="","As required",C22*'Print list'!$C$4))</x:f>
        <x:v>4</x:v>
      </x:c>
      <x:c r="G22" s="19"/>
      <x:c r="H22" s="19"/>
      <x:c r="I22" s="11" t="str">
        <x:v>Material grade to confirm</x:v>
      </x:c>
    </x:row>
    <x:row r="23" ht="59" customHeight="1">
      <x:c r="A23" s="10" t="str">
        <x:v>M07</x:v>
      </x:c>
      <x:c r="B23" s="10" t="str">
        <x:v>Optional soft LED anti-rattle pad</x:v>
      </x:c>
      <x:c r="C23" s="17" t="n">
        <x:v>1</x:v>
      </x:c>
      <x:c r="D23" s="10" t="str">
        <x:v>each</x:v>
      </x:c>
      <x:c r="E23" s="10" t="str">
        <x:v>Fit to actual gap; 0.5 mm nominal</x:v>
      </x:c>
      <x:c r="F23" s="17" t="n">
        <x:f>IF('Print list'!$C$4="","Enter quantity",IF(C23="","As required",C23*'Print list'!$C$4))</x:f>
        <x:v>1</x:v>
      </x:c>
      <x:c r="G23" s="19"/>
      <x:c r="H23" s="19"/>
      <x:c r="I23" s="10" t="str">
        <x:v>Optional; do not preload LED</x:v>
      </x:c>
    </x:row>
    <x:row r="24" ht="59" customHeight="1">
      <x:c r="A24" s="11" t="str">
        <x:v>M08</x:v>
      </x:c>
      <x:c r="B24" s="11" t="str">
        <x:v>3M 1350F-1 opaque PET liner</x:v>
      </x:c>
      <x:c r="C24" s="18" t="n">
        <x:v>1</x:v>
      </x:c>
      <x:c r="D24" s="11" t="str">
        <x:v>template set</x:v>
      </x:c>
      <x:c r="E24" s="11" t="str">
        <x:v>0.064 mm per layer including adhesive; +/-0.013 mm</x:v>
      </x:c>
      <x:c r="F24" s="18" t="n">
        <x:f>IF('Print list'!$C$4="","Enter quantity",IF(C24="","As required",C24*'Print list'!$C$4))</x:f>
        <x:v>1</x:v>
      </x:c>
      <x:c r="G24" s="19"/>
      <x:c r="H24" s="19"/>
      <x:c r="I24" s="11" t="str">
        <x:v>Verify opacity and fit; stock length not specified</x:v>
      </x:c>
    </x:row>
    <x:row r="25" ht="59" customHeight="1">
      <x:c r="A25" s="10" t="str">
        <x:v>E01</x:v>
      </x:c>
      <x:c r="B25" s="10" t="str">
        <x:v>PTT tactile switch</x:v>
      </x:c>
      <x:c r="C25" s="17" t="n">
        <x:v>1</x:v>
      </x:c>
      <x:c r="D25" s="10" t="str">
        <x:v>each</x:v>
      </x:c>
      <x:c r="E25" s="10" t="str">
        <x:v>LIDUOLE 6 x 6 x 6 mm</x:v>
      </x:c>
      <x:c r="F25" s="17" t="n">
        <x:f>IF('Print list'!$C$4="","Enter quantity",IF(C25="","As required",C25*'Print list'!$C$4))</x:f>
        <x:v>1</x:v>
      </x:c>
      <x:c r="G25" s="19"/>
      <x:c r="H25" s="19"/>
      <x:c r="I25" s="10" t="str">
        <x:v>Exact supplier SKU and pin pairing to confirm</x:v>
      </x:c>
    </x:row>
    <x:row r="26" ht="59" customHeight="1">
      <x:c r="A26" s="11" t="str">
        <x:v>E02</x:v>
      </x:c>
      <x:c r="B26" s="11" t="str">
        <x:v>Volume tactile switch</x:v>
      </x:c>
      <x:c r="C26" s="18" t="n">
        <x:v>2</x:v>
      </x:c>
      <x:c r="D26" s="11" t="str">
        <x:v>each</x:v>
      </x:c>
      <x:c r="E26" s="11" t="str">
        <x:v>6 x 6 x 4.3 mm</x:v>
      </x:c>
      <x:c r="F26" s="18" t="n">
        <x:f>IF('Print list'!$C$4="","Enter quantity",IF(C26="","As required",C26*'Print list'!$C$4))</x:f>
        <x:v>2</x:v>
      </x:c>
      <x:c r="G26" s="19"/>
      <x:c r="H26" s="19"/>
      <x:c r="I26" s="11" t="str">
        <x:v>Exact supplier SKU and pin pairing to confirm</x:v>
      </x:c>
    </x:row>
    <x:row r="27" ht="59" customHeight="1">
      <x:c r="A27" s="10" t="str">
        <x:v>E03</x:v>
      </x:c>
      <x:c r="B27" s="10" t="str">
        <x:v>Play tactile switch</x:v>
      </x:c>
      <x:c r="C27" s="17" t="n">
        <x:v>1</x:v>
      </x:c>
      <x:c r="D27" s="10" t="str">
        <x:v>each</x:v>
      </x:c>
      <x:c r="E27" s="10" t="str">
        <x:v>Match Play_switch_reference and C / C-0.40 assembly</x:v>
      </x:c>
      <x:c r="F27" s="17" t="n">
        <x:f>IF('Print list'!$C$4="","Enter quantity",IF(C27="","As required",C27*'Print list'!$C$4))</x:f>
        <x:v>1</x:v>
      </x:c>
      <x:c r="G27" s="19"/>
      <x:c r="H27" s="19"/>
      <x:c r="I27" s="10" t="str">
        <x:v>Exact part number and electrical spec to confirm</x:v>
      </x:c>
    </x:row>
    <x:row r="28" ht="59" customHeight="1">
      <x:c r="A28" s="11" t="str">
        <x:v>E04</x:v>
      </x:c>
      <x:c r="B28" s="11" t="str">
        <x:v>Main PCB with USB receptacle</x:v>
      </x:c>
      <x:c r="C28" s="18" t="n">
        <x:v>1</x:v>
      </x:c>
      <x:c r="D28" s="11" t="str">
        <x:v>each</x:v>
      </x:c>
      <x:c r="E28" s="11" t="str">
        <x:v>Match PCB_reference in native assembly</x:v>
      </x:c>
      <x:c r="F28" s="18" t="n">
        <x:f>IF('Print list'!$C$4="","Enter quantity",IF(C28="","As required",C28*'Print list'!$C$4))</x:f>
        <x:v>1</x:v>
      </x:c>
      <x:c r="G28" s="19"/>
      <x:c r="H28" s="19"/>
      <x:c r="I28" s="11" t="str">
        <x:v>Board revision and complete electrical data to confirm</x:v>
      </x:c>
    </x:row>
    <x:row r="29" ht="59" customHeight="1">
      <x:c r="A29" s="10" t="str">
        <x:v>E05</x:v>
      </x:c>
      <x:c r="B29" s="10" t="str">
        <x:v>Battery</x:v>
      </x:c>
      <x:c r="C29" s="17" t="n">
        <x:v>1</x:v>
      </x:c>
      <x:c r="D29" s="10" t="str">
        <x:v>each</x:v>
      </x:c>
      <x:c r="E29" s="10" t="str">
        <x:v>Match Battery_reference in native assembly</x:v>
      </x:c>
      <x:c r="F29" s="17" t="n">
        <x:f>IF('Print list'!$C$4="","Enter quantity",IF(C29="","As required",C29*'Print list'!$C$4))</x:f>
        <x:v>1</x:v>
      </x:c>
      <x:c r="G29" s="19"/>
      <x:c r="H29" s="19"/>
      <x:c r="I29" s="10" t="str">
        <x:v>Part number, electrical rating and connection to confirm</x:v>
      </x:c>
    </x:row>
    <x:row r="30" ht="59" customHeight="1">
      <x:c r="A30" s="11" t="str">
        <x:v>E06</x:v>
      </x:c>
      <x:c r="B30" s="11" t="str">
        <x:v>Speaker</x:v>
      </x:c>
      <x:c r="C30" s="18" t="n">
        <x:v>1</x:v>
      </x:c>
      <x:c r="D30" s="11" t="str">
        <x:v>each</x:v>
      </x:c>
      <x:c r="E30" s="11" t="str">
        <x:v>Match Speaker_reference in native assembly</x:v>
      </x:c>
      <x:c r="F30" s="18" t="n">
        <x:f>IF('Print list'!$C$4="","Enter quantity",IF(C30="","As required",C30*'Print list'!$C$4))</x:f>
        <x:v>1</x:v>
      </x:c>
      <x:c r="G30" s="19"/>
      <x:c r="H30" s="19"/>
      <x:c r="I30" s="11" t="str">
        <x:v>Part number and electrical rating to confirm</x:v>
      </x:c>
    </x:row>
    <x:row r="31" ht="59" customHeight="1">
      <x:c r="A31" s="10" t="str">
        <x:v>E07</x:v>
      </x:c>
      <x:c r="B31" s="10" t="str">
        <x:v>Microphone</x:v>
      </x:c>
      <x:c r="C31" s="17" t="n">
        <x:v>1</x:v>
      </x:c>
      <x:c r="D31" s="10" t="str">
        <x:v>each</x:v>
      </x:c>
      <x:c r="E31" s="10" t="str">
        <x:v>Match Microphone_reference in native assembly</x:v>
      </x:c>
      <x:c r="F31" s="17" t="n">
        <x:f>IF('Print list'!$C$4="","Enter quantity",IF(C31="","As required",C31*'Print list'!$C$4))</x:f>
        <x:v>1</x:v>
      </x:c>
      <x:c r="G31" s="19"/>
      <x:c r="H31" s="19"/>
      <x:c r="I31" s="10" t="str">
        <x:v>Part number and electrical rating to confirm</x:v>
      </x:c>
    </x:row>
    <x:row r="32" ht="59" customHeight="1">
      <x:c r="A32" s="11" t="str">
        <x:v>E08</x:v>
      </x:c>
      <x:c r="B32" s="11" t="str">
        <x:v>LED</x:v>
      </x:c>
      <x:c r="C32" s="18" t="n">
        <x:v>1</x:v>
      </x:c>
      <x:c r="D32" s="11" t="str">
        <x:v>each</x:v>
      </x:c>
      <x:c r="E32" s="11" t="str">
        <x:v>Match LED_body_reference and formed leads</x:v>
      </x:c>
      <x:c r="F32" s="18" t="n">
        <x:f>IF('Print list'!$C$4="","Enter quantity",IF(C32="","As required",C32*'Print list'!$C$4))</x:f>
        <x:v>1</x:v>
      </x:c>
      <x:c r="G32" s="19"/>
      <x:c r="H32" s="19"/>
      <x:c r="I32" s="11" t="str">
        <x:v>Part number, polarity and electrical data to confirm</x:v>
      </x:c>
    </x:row>
    <x:row r="33" ht="59" customHeight="1">
      <x:c r="A33" s="10" t="str">
        <x:v>E09</x:v>
      </x:c>
      <x:c r="B33" s="10" t="str">
        <x:v>Flexible insulated wire and joint insulation</x:v>
      </x:c>
      <x:c r="C33" s="17"/>
      <x:c r="D33" s="10" t="str">
        <x:v>as required</x:v>
      </x:c>
      <x:c r="E33" s="10" t="str">
        <x:v>Volume wire OD &lt;=0.8 mm; joint OD &lt;=1.2 mm</x:v>
      </x:c>
      <x:c r="F33" s="17" t="str">
        <x:f>IF('Print list'!$C$4="","Enter quantity",IF(C33="","As required",C33*'Print list'!$C$4))</x:f>
        <x:v>As required</x:v>
      </x:c>
      <x:c r="G33" s="19"/>
      <x:c r="H33" s="19"/>
      <x:c r="I33" s="10" t="str">
        <x:v>Wire lengths, gauges, pinout and complete harness to define</x:v>
      </x:c>
    </x:row>
    <x:row r="34" ht="59" customHeight="1">
      <x:c r="A34" s="11" t="str">
        <x:v>M09</x:v>
      </x:c>
      <x:c r="B34" s="11" t="str">
        <x:v>White PLA+ filament</x:v>
      </x:c>
      <x:c r="C34" s="18" t="n">
        <x:v>86.38647055625916</x:v>
      </x:c>
      <x:c r="D34" s="11" t="str">
        <x:v>g estimated</x:v>
      </x:c>
      <x:c r="E34" s="11" t="str">
        <x:v>Five plates on A1 mini; 0.4 mm nozzle</x:v>
      </x:c>
      <x:c r="F34" s="18" t="n">
        <x:f>IF('Print list'!$C$4="","Enter quantity",IF(C34="","As required",C34*'Print list'!$C$4))</x:f>
        <x:v>86.38647055625916</x:v>
      </x:c>
      <x:c r="G34" s="19"/>
      <x:c r="H34" s="19"/>
      <x:c r="I34" s="11" t="str">
        <x:v>Slicer estimate only; allow separately for trials and waste</x:v>
      </x:c>
    </x:row>
    <x:row r="35" ht="28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8" customHeight="1">
      <x:c r="A36" s="2" t="str">
        <x:v>Sources: source package ASSEMBLY.md, USB-ASSEMBLY.md, README.md and verification/RELEASE-CHECK.json.</x:v>
      </x:c>
      <x:c r="B36" s="2"/>
      <x:c r="C36" s="2"/>
      <x:c r="D36" s="2"/>
      <x:c r="E36" s="2"/>
      <x:c r="F36" s="2"/>
      <x:c r="G36" s="2"/>
      <x:c r="H36" s="2"/>
      <x:c r="I36" s="2"/>
    </x:row>
    <x:row r="37" ht="28" customHeight="1">
      <x:c r="A37" s="2" t="str">
        <x:v>Purchase stock and waste allowance are not specified. The wire row is intentionally unquantified; complete the harness definition.</x:v>
      </x:c>
      <x:c r="B37" s="2"/>
      <x:c r="C37" s="2"/>
      <x:c r="D37" s="2"/>
      <x:c r="E37" s="2"/>
      <x:c r="F37" s="2"/>
      <x:c r="G37" s="2"/>
      <x:c r="H37" s="2"/>
      <x:c r="I37" s="2"/>
    </x:row>
    <x:row r="38" ht="28" customHeight="1">
      <x:c r="A38" s="2" t="str">
        <x:v>Electronics quantities are for one complete assembly. Geometry references do not replace exact ordering part numbers or electrical ratings.</x:v>
      </x:c>
      <x:c r="B38" s="2"/>
      <x:c r="C38" s="2"/>
      <x:c r="D38" s="2"/>
      <x:c r="E38" s="2"/>
      <x:c r="F38" s="2"/>
      <x:c r="G38" s="2"/>
      <x:c r="H38" s="2"/>
      <x:c r="I3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23" hidden="0" customWidth="1"/>
    <x:col min="3" max="3" width="90" hidden="0" customWidth="1"/>
    <x:col min="4" max="4" width="17" hidden="0" customWidth="1"/>
    <x:col min="5" max="5" width="29" hidden="0" customWidth="1"/>
    <x:col min="6" max="6" width="59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WalkieOne v30 prototype inspection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Build ID</x:v>
      </x:c>
      <x:c r="B4" s="5"/>
      <x:c r="C4" s="5"/>
      <x:c r="D4" s="2" t="str">
        <x:v>Checks not passed</x:v>
      </x:c>
      <x:c r="E4" s="2" t="n">
        <x:f>COUNTA(A7:A26)-COUNTIFS(D7:D26,"Pass")</x:f>
        <x:v>20</x:v>
      </x:c>
      <x:c r="F4" s="2"/>
    </x:row>
    <x:row r="5" ht="28" customHeight="1">
      <x:c r="A5" s="2"/>
      <x:c r="B5" s="2"/>
      <x:c r="C5" s="2"/>
      <x:c r="D5" s="2"/>
      <x:c r="E5" s="2"/>
      <x:c r="F5" s="2"/>
    </x:row>
    <x:row r="6" ht="36" customHeight="1">
      <x:c r="A6" s="9" t="str">
        <x:v>ID</x:v>
      </x:c>
      <x:c r="B6" s="9" t="str">
        <x:v>Stage</x:v>
      </x:c>
      <x:c r="C6" s="9" t="str">
        <x:v>Acceptance check</x:v>
      </x:c>
      <x:c r="D6" s="9" t="str">
        <x:v>Result</x:v>
      </x:c>
      <x:c r="E6" s="9" t="str">
        <x:v>Inspector and date</x:v>
      </x:c>
      <x:c r="F6" s="9" t="str">
        <x:v>Evidence and rework</x:v>
      </x:c>
    </x:row>
    <x:row r="7" ht="66" customHeight="1">
      <x:c r="A7" s="10" t="str">
        <x:v>Q01</x:v>
      </x:c>
      <x:c r="B7" s="10" t="str">
        <x:v>Incoming</x:v>
      </x:c>
      <x:c r="C7" s="10" t="str">
        <x:v>Match v30 files and count 22 printed pieces, 20 inserts, 20 screws and 2 metal washers.</x:v>
      </x:c>
      <x:c r="D7" s="16" t="str">
        <x:v>Not tested</x:v>
      </x:c>
      <x:c r="E7" s="16"/>
      <x:c r="F7" s="16"/>
    </x:row>
    <x:row r="8" ht="66" customHeight="1">
      <x:c r="A8" s="11" t="str">
        <x:v>Q02</x:v>
      </x:c>
      <x:c r="B8" s="11" t="str">
        <x:v>Incoming</x:v>
      </x:c>
      <x:c r="C8" s="11" t="str">
        <x:v>Record exact electronics, switch SKUs, insert geometry, filament and tape lots. Resolve substitutions before fitting.</x:v>
      </x:c>
      <x:c r="D8" s="16" t="str">
        <x:v>Not tested</x:v>
      </x:c>
      <x:c r="E8" s="16"/>
      <x:c r="F8" s="16"/>
    </x:row>
    <x:row r="9" ht="66" customHeight="1">
      <x:c r="A9" s="10" t="str">
        <x:v>Q03</x:v>
      </x:c>
      <x:c r="B9" s="10" t="str">
        <x:v>Printing</x:v>
      </x:c>
      <x:c r="C9" s="10" t="str">
        <x:v>Confirm all five projects, saved profiles and supports; record actual print conditions and visible defects.</x:v>
      </x:c>
      <x:c r="D9" s="16" t="str">
        <x:v>Not tested</x:v>
      </x:c>
      <x:c r="E9" s="16"/>
      <x:c r="F9" s="16"/>
    </x:row>
    <x:row r="10" ht="66" customHeight="1">
      <x:c r="A10" s="11" t="str">
        <x:v>Q04</x:v>
      </x:c>
      <x:c r="B10" s="11" t="str">
        <x:v>Preparation</x:v>
      </x:c>
      <x:c r="C10" s="11" t="str">
        <x:v>Remove supports and burrs; preserve pushers, hard stops, bearing faces, mounting lands and four volume tongues.</x:v>
      </x:c>
      <x:c r="D10" s="16" t="str">
        <x:v>Not tested</x:v>
      </x:c>
      <x:c r="E10" s="16"/>
      <x:c r="F10" s="16"/>
    </x:row>
    <x:row r="11" ht="66" customHeight="1">
      <x:c r="A11" s="10" t="str">
        <x:v>Q05</x:v>
      </x:c>
      <x:c r="B11" s="10" t="str">
        <x:v>Preparation</x:v>
      </x:c>
      <x:c r="C11" s="10" t="str">
        <x:v>Confirm template scale bars, grille 46 x 46 x 0.50 mm R8, and correct gasket and adhesive thicknesses.</x:v>
      </x:c>
      <x:c r="D11" s="16" t="str">
        <x:v>Not tested</x:v>
      </x:c>
      <x:c r="E11" s="16"/>
      <x:c r="F11" s="16"/>
    </x:row>
    <x:row r="12" ht="66" customHeight="1">
      <x:c r="A12" s="11" t="str">
        <x:v>Q06</x:v>
      </x:c>
      <x:c r="B12" s="11" t="str">
        <x:v>Assembly</x:v>
      </x:c>
      <x:c r="C12" s="11" t="str">
        <x:v>All inserts are flush at their mounting faces and cool; screws fit specified bearing faces without bottoming or distortion.</x:v>
      </x:c>
      <x:c r="D12" s="16" t="str">
        <x:v>Not tested</x:v>
      </x:c>
      <x:c r="E12" s="16"/>
      <x:c r="F12" s="16"/>
    </x:row>
    <x:row r="13" ht="66" customHeight="1">
      <x:c r="A13" s="10" t="str">
        <x:v>Q07</x:v>
      </x:c>
      <x:c r="B13" s="10" t="str">
        <x:v>Grille</x:v>
      </x:c>
      <x:c r="C13" s="10" t="str">
        <x:v>Grille seats evenly; adhesive contacts supported perimeter; acoustic opening and screw-tip vents remain clear. Record coupon bond result.</x:v>
      </x:c>
      <x:c r="D13" s="16" t="str">
        <x:v>Not tested</x:v>
      </x:c>
      <x:c r="E13" s="16"/>
      <x:c r="F13" s="16"/>
    </x:row>
    <x:row r="14" ht="66" customHeight="1">
      <x:c r="A14" s="11" t="str">
        <x:v>Q08</x:v>
      </x:c>
      <x:c r="B14" s="11" t="str">
        <x:v>Speaker</x:v>
      </x:c>
      <x:c r="C14" s="11" t="str">
        <x:v>Confirm spacer / tab / washer stack and acoustic seal. No gasket-induced speaker distortion.</x:v>
      </x:c>
      <x:c r="D14" s="16" t="str">
        <x:v>Not tested</x:v>
      </x:c>
      <x:c r="E14" s="16"/>
      <x:c r="F14" s="16"/>
    </x:row>
    <x:row r="15" ht="66" customHeight="1">
      <x:c r="A15" s="10" t="str">
        <x:v>Q09</x:v>
      </x:c>
      <x:c r="B15" s="10" t="str">
        <x:v>PTT open case</x:v>
      </x:c>
      <x:c r="C15" s="10" t="str">
        <x:v>Press center and both ends. Switch clicks before cap stop and fully releases; links remain free and wires clear.</x:v>
      </x:c>
      <x:c r="D15" s="16" t="str">
        <x:v>Not tested</x:v>
      </x:c>
      <x:c r="E15" s="16"/>
      <x:c r="F15" s="16"/>
    </x:row>
    <x:row r="16" ht="66" customHeight="1">
      <x:c r="A16" s="11" t="str">
        <x:v>Q10</x:v>
      </x:c>
      <x:c r="B16" s="11" t="str">
        <x:v>Volume open case</x:v>
      </x:c>
      <x:c r="C16" s="11" t="str">
        <x:v>Both switch bodies touch rigid rear lands; pads hold position without preload or axial motion.</x:v>
      </x:c>
      <x:c r="D16" s="16" t="str">
        <x:v>Not tested</x:v>
      </x:c>
      <x:c r="E16" s="16"/>
      <x:c r="F16" s="16"/>
    </x:row>
    <x:row r="17" ht="66" customHeight="1">
      <x:c r="A17" s="10" t="str">
        <x:v>Q11</x:v>
      </x:c>
      <x:c r="B17" s="10" t="str">
        <x:v>Volume open case</x:v>
      </x:c>
      <x:c r="C17" s="10" t="str">
        <x:v>Press center and each end of each cap; verify electrical actuation and full return.</x:v>
      </x:c>
      <x:c r="D17" s="16" t="str">
        <x:v>Not tested</x:v>
      </x:c>
      <x:c r="E17" s="16"/>
      <x:c r="F17" s="16"/>
    </x:row>
    <x:row r="18" ht="66" customHeight="1">
      <x:c r="A18" s="11" t="str">
        <x:v>Q12</x:v>
      </x:c>
      <x:c r="B18" s="11" t="str">
        <x:v>Play open case</x:v>
      </x:c>
      <x:c r="C18" s="11" t="str">
        <x:v>Confirm C carrier and C-0.40 retainer. Verify click, electrical actuation and complete release with actual switch.</x:v>
      </x:c>
      <x:c r="D18" s="16" t="str">
        <x:v>Not tested</x:v>
      </x:c>
      <x:c r="E18" s="16"/>
      <x:c r="F18" s="16"/>
    </x:row>
    <x:row r="19" ht="66" customHeight="1">
      <x:c r="A19" s="10" t="str">
        <x:v>Q13</x:v>
      </x:c>
      <x:c r="B19" s="10" t="str">
        <x:v>LED and mic</x:v>
      </x:c>
      <x:c r="C19" s="10" t="str">
        <x:v>Retainer seats on hard lands without lead stress; microphone inlet and soft gasket are aligned and clear.</x:v>
      </x:c>
      <x:c r="D19" s="16" t="str">
        <x:v>Not tested</x:v>
      </x:c>
      <x:c r="E19" s="16"/>
      <x:c r="F19" s="16"/>
    </x:row>
    <x:row r="20" ht="66" customHeight="1">
      <x:c r="A20" s="11" t="str">
        <x:v>Q14</x:v>
      </x:c>
      <x:c r="B20" s="11" t="str">
        <x:v>USB</x:v>
      </x:c>
      <x:c r="C20" s="11" t="str">
        <x:v>Single layer at forward PCB edge; no tape or exposed adhesive in throat, beneath socket, or across removable shell joint.</x:v>
      </x:c>
      <x:c r="D20" s="16" t="str">
        <x:v>Not tested</x:v>
      </x:c>
      <x:c r="E20" s="16"/>
      <x:c r="F20" s="16"/>
    </x:row>
    <x:row r="21" ht="66" customHeight="1">
      <x:c r="A21" s="10" t="str">
        <x:v>Q15</x:v>
      </x:c>
      <x:c r="B21" s="10" t="str">
        <x:v>USB</x:v>
      </x:c>
      <x:c r="C21" s="10" t="str">
        <x:v>Record each cable tested, full seating, removal, snagging, opacity and liner condition after connection cycles. Record actual cycle count.</x:v>
      </x:c>
      <x:c r="D21" s="16" t="str">
        <x:v>Not tested</x:v>
      </x:c>
      <x:c r="E21" s="16"/>
      <x:c r="F21" s="16"/>
    </x:row>
    <x:row r="22" ht="66" customHeight="1">
      <x:c r="A22" s="11" t="str">
        <x:v>Q16</x:v>
      </x:c>
      <x:c r="B22" s="11" t="str">
        <x:v>Closure</x:v>
      </x:c>
      <x:c r="C22" s="11" t="str">
        <x:v>PCB and battery are retained; complete approved harness is secured clear of mechanisms and edges. Shell closes without screw force.</x:v>
      </x:c>
      <x:c r="D22" s="16" t="str">
        <x:v>Not tested</x:v>
      </x:c>
      <x:c r="E22" s="16"/>
      <x:c r="F22" s="16"/>
    </x:row>
    <x:row r="23" ht="66" customHeight="1">
      <x:c r="A23" s="10" t="str">
        <x:v>Q17</x:v>
      </x:c>
      <x:c r="B23" s="10" t="str">
        <x:v>Closed case</x:v>
      </x:c>
      <x:c r="C23" s="10" t="str">
        <x:v>Repeat PTT, volume and play center/end press and release checks; verify switch electrical operation after closure.</x:v>
      </x:c>
      <x:c r="D23" s="16" t="str">
        <x:v>Not tested</x:v>
      </x:c>
      <x:c r="E23" s="16"/>
      <x:c r="F23" s="16"/>
    </x:row>
    <x:row r="24" ht="66" customHeight="1">
      <x:c r="A24" s="11" t="str">
        <x:v>Q18</x:v>
      </x:c>
      <x:c r="B24" s="11" t="str">
        <x:v>Functional</x:v>
      </x:c>
      <x:c r="C24" s="11" t="str">
        <x:v>Using confirmed electrical setup, record speaker sound, microphone pickup, LED response and USB function.</x:v>
      </x:c>
      <x:c r="D24" s="16" t="str">
        <x:v>Not tested</x:v>
      </x:c>
      <x:c r="E24" s="16"/>
      <x:c r="F24" s="16"/>
    </x:row>
    <x:row r="25" ht="66" customHeight="1">
      <x:c r="A25" s="10" t="str">
        <x:v>Q19</x:v>
      </x:c>
      <x:c r="B25" s="10" t="str">
        <x:v>Final inspection</x:v>
      </x:c>
      <x:c r="C25" s="10" t="str">
        <x:v>Record grille adhesion, component retention, fit defects, deviations, photos and any required rework.</x:v>
      </x:c>
      <x:c r="D25" s="16" t="str">
        <x:v>Not tested</x:v>
      </x:c>
      <x:c r="E25" s="16"/>
      <x:c r="F25" s="16"/>
    </x:row>
    <x:row r="26" ht="66" customHeight="1">
      <x:c r="A26" s="11" t="str">
        <x:v>Q20</x:v>
      </x:c>
      <x:c r="B26" s="11" t="str">
        <x:v>Disposition</x:v>
      </x:c>
      <x:c r="C26" s="11" t="str">
        <x:v>Record inspector, date and build ID; resolve failures and open procurement/electrical items before functional acceptance.</x:v>
      </x:c>
      <x:c r="D26" s="16" t="str">
        <x:v>Not tested</x:v>
      </x:c>
      <x:c r="E26" s="16"/>
      <x:c r="F26" s="16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 t="str">
        <x:v>Source: manufacturer guide inspection criteria, adapted from source ASSEMBLY.md, PRINTING.md and USB-ASSEMBLY.md.</x:v>
      </x:c>
      <x:c r="B28" s="2"/>
      <x:c r="C28" s="2"/>
      <x:c r="D28" s="2"/>
      <x:c r="E28" s="2"/>
      <x:c r="F28" s="2"/>
    </x:row>
    <x:row r="29" ht="28" customHeight="1">
      <x:c r="A29" s="2" t="str">
        <x:v>Acceptance also requires disposition of Open decisions and all deviations. The count does not automatically accept the prototype.</x:v>
      </x:c>
      <x:c r="B29" s="2"/>
      <x:c r="C29" s="2"/>
      <x:c r="D29" s="2"/>
      <x:c r="E29" s="2"/>
      <x:c r="F29" s="2"/>
    </x:row>
    <x:row r="30" ht="28" customHeight="1">
      <x:c r="A30" s="2" t="str">
        <x:v>Use a separate workbook copy for each physical build. Record actual USB cycle count and cables tested; no qualified lifetime target is supplied.</x:v>
      </x:c>
      <x:c r="B30" s="2"/>
      <x:c r="C30" s="2"/>
      <x:c r="D30" s="2"/>
      <x:c r="E30" s="2"/>
      <x:c r="F30" s="2"/>
    </x:row>
  </x:sheetData>
  <x:conditionalFormatting sqref="D7:D26">
    <x:cfRule type="containsText" dxfId="0" priority="1" operator="containsText" text="Fail"/>
  </x:conditionalFormatting>
  <x:dataValidations count="1">
    <x:dataValidation type="list" sqref="D7:D26">
      <x:formula1>"Not tested,Pass,Fail"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27" hidden="0" customWidth="1"/>
    <x:col min="3" max="3" width="91" hidden="0" customWidth="1"/>
    <x:col min="4" max="4" width="34" hidden="0" customWidth="1"/>
    <x:col min="5" max="5" width="18" hidden="0" customWidth="1"/>
    <x:col min="6" max="6" width="62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WalkieOne v30 open decisions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Complete amber fields with an agreed disposition and evidence. Initial status reflects the supplied package.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36" customHeight="1">
      <x:c r="A6" s="9" t="str">
        <x:v>ID</x:v>
      </x:c>
      <x:c r="B6" s="9" t="str">
        <x:v>Decision</x:v>
      </x:c>
      <x:c r="C6" s="9" t="str">
        <x:v>Required information or work</x:v>
      </x:c>
      <x:c r="D6" s="9" t="str">
        <x:v>Timing</x:v>
      </x:c>
      <x:c r="E6" s="9" t="str">
        <x:v>Status</x:v>
      </x:c>
      <x:c r="F6" s="9" t="str">
        <x:v>Owner and disposition</x:v>
      </x:c>
    </x:row>
    <x:row r="7" ht="80" customHeight="1">
      <x:c r="A7" s="10" t="str">
        <x:v>O01</x:v>
      </x:c>
      <x:c r="B7" s="10" t="str">
        <x:v>Electronics identification</x:v>
      </x:c>
      <x:c r="C7" s="10" t="str">
        <x:v>Confirm PCB revision, battery, speaker, microphone, LED and all switch part numbers and electrical specifications.</x:v>
      </x:c>
      <x:c r="D7" s="10" t="str">
        <x:v>Before procurement and powered testing</x:v>
      </x:c>
      <x:c r="E7" s="16" t="str">
        <x:v>Open</x:v>
      </x:c>
      <x:c r="F7" s="16"/>
    </x:row>
    <x:row r="8" ht="80" customHeight="1">
      <x:c r="A8" s="11" t="str">
        <x:v>O02</x:v>
      </x:c>
      <x:c r="B8" s="11" t="str">
        <x:v>Harness and firmware</x:v>
      </x:c>
      <x:c r="C8" s="11" t="str">
        <x:v>Supply wiring schematic, pin mapping, wire lengths, connector details, strain relief, firmware and functional test setup.</x:v>
      </x:c>
      <x:c r="D8" s="11" t="str">
        <x:v>Before electrical assembly</x:v>
      </x:c>
      <x:c r="E8" s="16" t="str">
        <x:v>Open</x:v>
      </x:c>
      <x:c r="F8" s="16"/>
    </x:row>
    <x:row r="9" ht="80" customHeight="1">
      <x:c r="A9" s="10" t="str">
        <x:v>O03</x:v>
      </x:c>
      <x:c r="B9" s="10" t="str">
        <x:v>Grille specification</x:v>
      </x:c>
      <x:c r="C9" s="10" t="str">
        <x:v>Select alloy, finish, perforation pattern and supported bonding perimeter; drawing grid is illustrative.</x:v>
      </x:c>
      <x:c r="D9" s="10" t="str">
        <x:v>Before grille order</x:v>
      </x:c>
      <x:c r="E9" s="16" t="str">
        <x:v>Open</x:v>
      </x:c>
      <x:c r="F9" s="16"/>
    </x:row>
    <x:row r="10" ht="80" customHeight="1">
      <x:c r="A10" s="11" t="str">
        <x:v>O04</x:v>
      </x:c>
      <x:c r="B10" s="11" t="str">
        <x:v>Bond and soft materials</x:v>
      </x:c>
      <x:c r="C10" s="11" t="str">
        <x:v>Confirm gasket/foam grade and actual adhesive contact and bond strength on selected PLA+ and grille.</x:v>
      </x:c>
      <x:c r="D10" s="11" t="str">
        <x:v>Before assembly acceptance</x:v>
      </x:c>
      <x:c r="E10" s="16" t="str">
        <x:v>Open</x:v>
      </x:c>
      <x:c r="F10" s="16"/>
    </x:row>
    <x:row r="11" ht="80" customHeight="1">
      <x:c r="A11" s="10" t="str">
        <x:v>O05</x:v>
      </x:c>
      <x:c r="B11" s="10" t="str">
        <x:v>Fastener process</x:v>
      </x:c>
      <x:c r="C11" s="10" t="str">
        <x:v>Confirm head dimensions, insert source, insertion temperature/process and tightening method on a printed sample. No torque value is specified.</x:v>
      </x:c>
      <x:c r="D11" s="10" t="str">
        <x:v>Before repeat builds</x:v>
      </x:c>
      <x:c r="E11" s="16" t="str">
        <x:v>Open</x:v>
      </x:c>
      <x:c r="F11" s="16"/>
    </x:row>
    <x:row r="12" ht="80" customHeight="1">
      <x:c r="A12" s="11" t="str">
        <x:v>O06</x:v>
      </x:c>
      <x:c r="B12" s="11" t="str">
        <x:v>USB fit</x:v>
      </x:c>
      <x:c r="C12" s="11" t="str">
        <x:v>Qualify liner thickness, hand-trim, opacity, cable seating and wear on the actual hardware.</x:v>
      </x:c>
      <x:c r="D12" s="11" t="str">
        <x:v>Before functional acceptance</x:v>
      </x:c>
      <x:c r="E12" s="16" t="str">
        <x:v>Open</x:v>
      </x:c>
      <x:c r="F12" s="16"/>
    </x:row>
    <x:row r="13" ht="80" customHeight="1">
      <x:c r="A13" s="10" t="str">
        <x:v>O07</x:v>
      </x:c>
      <x:c r="B13" s="10" t="str">
        <x:v>Button function</x:v>
      </x:c>
      <x:c r="C13" s="10" t="str">
        <x:v>Validate travel, return, preload and center/end actuation on the assembled print. Define any cycle-life target separately.</x:v>
      </x:c>
      <x:c r="D13" s="10" t="str">
        <x:v>Before functional acceptance</x:v>
      </x:c>
      <x:c r="E13" s="16" t="str">
        <x:v>Open</x:v>
      </x:c>
      <x:c r="F13" s="16"/>
    </x:row>
    <x:row r="14" ht="80" customHeight="1">
      <x:c r="A14" s="11" t="str">
        <x:v>O08</x:v>
      </x:c>
      <x:c r="B14" s="11" t="str">
        <x:v>Production criteria</x:v>
      </x:c>
      <x:c r="C14" s="11" t="str">
        <x:v>Define tolerances, cosmetic limits, yield targets, durability/drop/ingress requirements and production process if proceeding beyond prototype.</x:v>
      </x:c>
      <x:c r="D14" s="11" t="str">
        <x:v>Before production release</x:v>
      </x:c>
      <x:c r="E14" s="16" t="str">
        <x:v>Open</x:v>
      </x:c>
      <x:c r="F14" s="16"/>
    </x:row>
    <x:row r="15" ht="28" customHeight="1">
      <x:c r="A15" s="2"/>
      <x:c r="B15" s="2"/>
      <x:c r="C15" s="2"/>
      <x:c r="D15" s="2"/>
      <x:c r="E15" s="2"/>
      <x:c r="F15" s="2"/>
    </x:row>
    <x:row r="16" ht="28" customHeight="1">
      <x:c r="A16" s="2" t="str">
        <x:v>Sources: source package documentation and the manufacturer guide verification scope.</x:v>
      </x:c>
      <x:c r="B16" s="2"/>
      <x:c r="C16" s="2"/>
      <x:c r="D16" s="2"/>
      <x:c r="E16" s="2"/>
      <x:c r="F16" s="2"/>
    </x:row>
    <x:row r="17" ht="28" customHeight="1">
      <x:c r="A17" s="2" t="str">
        <x:v>Close an item only with a recorded decision and supporting evidence. Prototype evaluation and production qualification have different timing.</x:v>
      </x:c>
      <x:c r="B17" s="2"/>
      <x:c r="C17" s="2"/>
      <x:c r="D17" s="2"/>
      <x:c r="E17" s="2"/>
      <x:c r="F17" s="2"/>
    </x:row>
    <x:row r="18" ht="28" customHeight="1">
      <x:c r="A18" s="2"/>
      <x:c r="B18" s="2"/>
      <x:c r="C18" s="2"/>
      <x:c r="D18" s="2"/>
      <x:c r="E18" s="2"/>
      <x:c r="F18" s="2"/>
    </x:row>
  </x:sheetData>
  <x:dataValidations count="1">
    <x:dataValidation type="list" sqref="E7:E14">
      <x:formula1>"Open,In progress,Closed"</x:formula1>
    </x:dataValidation>
  </x:dataValidations>
  <x:pageMargins left="0.7" right="0.7" top="0.75" bottom="0.75" header="0.3" footer="0.3"/>
</x:worksheet>
</file>